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1" i="23" s="1"/>
  <c r="J23" i="23"/>
  <c r="H23" i="23"/>
  <c r="I11" i="23" s="1"/>
  <c r="G23" i="23"/>
  <c r="E23" i="23"/>
  <c r="F10" i="23" s="1"/>
  <c r="D23" i="23"/>
  <c r="C23" i="23"/>
  <c r="B23" i="23"/>
  <c r="F23" i="23" l="1"/>
  <c r="F21" i="23"/>
  <c r="F19" i="23"/>
  <c r="F17" i="23"/>
  <c r="F15" i="23"/>
  <c r="F13" i="23"/>
  <c r="F11" i="23"/>
  <c r="I9" i="23"/>
  <c r="I22" i="23"/>
  <c r="I20" i="23"/>
  <c r="I18" i="23"/>
  <c r="I16" i="23"/>
  <c r="I14" i="23"/>
  <c r="I12" i="23"/>
  <c r="I10" i="23"/>
  <c r="L22" i="23"/>
  <c r="L20" i="23"/>
  <c r="L18" i="23"/>
  <c r="L16" i="23"/>
  <c r="L14" i="23"/>
  <c r="L12" i="23"/>
  <c r="L10" i="23"/>
  <c r="O23" i="23"/>
  <c r="O21" i="23"/>
  <c r="O19" i="23"/>
  <c r="O17" i="23"/>
  <c r="O15" i="23"/>
  <c r="O13" i="23"/>
  <c r="O11" i="23"/>
  <c r="F9" i="23"/>
  <c r="F22" i="23"/>
  <c r="F20" i="23"/>
  <c r="F18" i="23"/>
  <c r="F16" i="23"/>
  <c r="F14" i="23"/>
  <c r="F12" i="23"/>
  <c r="I23" i="23"/>
  <c r="I21" i="23"/>
  <c r="I19" i="23"/>
  <c r="I17" i="23"/>
  <c r="I15" i="23"/>
  <c r="I13" i="23"/>
  <c r="L9" i="23"/>
  <c r="L21" i="23"/>
  <c r="L19" i="23"/>
  <c r="L17" i="23"/>
  <c r="L15" i="23"/>
  <c r="L13" i="23"/>
  <c r="O9" i="23"/>
  <c r="O22" i="23"/>
  <c r="O20" i="23"/>
  <c r="O18" i="23"/>
  <c r="O16" i="23"/>
  <c r="O14" i="23"/>
  <c r="O12" i="23"/>
  <c r="L23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<sst xmlns="http://schemas.openxmlformats.org/spreadsheetml/2006/main" count="52" uniqueCount="36">
  <si>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</si>
  <si>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</si>
  <si>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</si>
  <si>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</si>
  <si>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</si>
  <si>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</si>
  <si>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</si>
  <si>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</si>
  <si>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</si>
  <si>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</si>
  <si>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</si>
  <si>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</si>
  <si>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</si>
  <si>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</si>
  <si>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</si>
  <si>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</si>
  <si>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</si>
  <si>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</si>
  <si>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</si>
  <si>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</si>
  <si>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</si>
  <si>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</si>
  <si>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</si>
  <si>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</si>
  <si>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</si>
  <si>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</si>
  <si>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</si>
  <si>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</si>
  <si>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</si>
  <si>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</si>
  <si>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</si>
  <si>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</si>
  <si>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</si>
  <si>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 الشمال         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</si>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</sst>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9" fillId="0" borderId="0" xfId="1" applyNumberFormat="1" applyFont="1" applyBorder="1"/>
    <xf numFmtId="165" fontId="9" fillId="0" borderId="0" xfId="1" applyNumberFormat="1" applyFont="1" applyBorder="1"/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3" fontId="9" fillId="0" borderId="13" xfId="2" applyNumberFormat="1" applyFont="1" applyBorder="1"/>
    <xf numFmtId="3" fontId="9" fillId="0" borderId="12" xfId="2" applyNumberFormat="1" applyFont="1" applyBorder="1"/>
    <xf numFmtId="3" fontId="9" fillId="0" borderId="9" xfId="2" applyNumberFormat="1" applyFont="1" applyBorder="1"/>
    <xf numFmtId="3" fontId="9" fillId="0" borderId="2" xfId="2" applyNumberFormat="1" applyFont="1" applyBorder="1"/>
    <xf numFmtId="165" fontId="9" fillId="0" borderId="13" xfId="2" applyNumberFormat="1" applyFont="1" applyBorder="1"/>
    <xf numFmtId="165" fontId="9" fillId="0" borderId="2" xfId="2" applyNumberFormat="1" applyFont="1" applyBorder="1"/>
    <xf numFmtId="3" fontId="9" fillId="0" borderId="11" xfId="2" applyNumberFormat="1" applyFont="1" applyBorder="1"/>
    <xf numFmtId="3" fontId="9" fillId="0" borderId="10" xfId="2" applyNumberFormat="1" applyFont="1" applyBorder="1"/>
    <xf numFmtId="3" fontId="9" fillId="0" borderId="36" xfId="2" applyNumberFormat="1" applyFont="1" applyBorder="1"/>
    <xf numFmtId="3" fontId="9" fillId="0" borderId="1" xfId="2" applyNumberFormat="1" applyFont="1" applyBorder="1"/>
    <xf numFmtId="165" fontId="9" fillId="0" borderId="11" xfId="2" applyNumberFormat="1" applyFont="1" applyBorder="1"/>
    <xf numFmtId="165" fontId="9" fillId="0" borderId="1" xfId="2" applyNumberFormat="1" applyFont="1" applyBorder="1"/>
    <xf numFmtId="3" fontId="9" fillId="0" borderId="15" xfId="2" applyNumberFormat="1" applyFont="1" applyBorder="1"/>
    <xf numFmtId="3" fontId="9" fillId="0" borderId="16" xfId="2" applyNumberFormat="1" applyFont="1" applyBorder="1"/>
    <xf numFmtId="3" fontId="9" fillId="0" borderId="37" xfId="2" applyNumberFormat="1" applyFont="1" applyBorder="1"/>
    <xf numFmtId="3" fontId="9" fillId="0" borderId="28" xfId="2" applyNumberFormat="1" applyFont="1" applyBorder="1"/>
    <xf numFmtId="165" fontId="9" fillId="0" borderId="15" xfId="2" applyNumberFormat="1" applyFont="1" applyBorder="1"/>
    <xf numFmtId="165" fontId="9" fillId="0" borderId="28" xfId="2" applyNumberFormat="1" applyFont="1" applyBorder="1"/>
    <xf numFmtId="0" fontId="3" fillId="0" borderId="44" xfId="0" applyFont="1" applyBorder="1" applyAlignment="1">
      <alignment horizontal="center" vertical="center" readingOrder="1"/>
    </xf>
    <xf numFmtId="0" fontId="11" fillId="0" borderId="14" xfId="0" applyFont="1" applyBorder="1" applyAlignment="1">
      <alignment horizontal="right" readingOrder="1"/>
    </xf>
    <xf numFmtId="0" fontId="11" fillId="0" borderId="17" xfId="0" applyFont="1" applyBorder="1" applyAlignment="1">
      <alignment horizontal="right" readingOrder="1"/>
    </xf>
    <xf numFmtId="3" fontId="12" fillId="0" borderId="33" xfId="2" applyNumberFormat="1" applyFont="1" applyBorder="1"/>
    <xf numFmtId="3" fontId="12" fillId="0" borderId="34" xfId="2" applyNumberFormat="1" applyFont="1" applyBorder="1"/>
    <xf numFmtId="3" fontId="12" fillId="0" borderId="35" xfId="2" applyNumberFormat="1" applyFont="1" applyBorder="1"/>
    <xf numFmtId="3" fontId="12" fillId="0" borderId="38" xfId="2" applyNumberFormat="1" applyFont="1" applyBorder="1"/>
    <xf numFmtId="165" fontId="12" fillId="0" borderId="33" xfId="2" applyNumberFormat="1" applyFont="1" applyBorder="1"/>
    <xf numFmtId="165" fontId="12" fillId="0" borderId="38" xfId="2" applyNumberFormat="1" applyFont="1" applyBorder="1"/>
    <xf numFmtId="0" fontId="2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right" vertical="center" readingOrder="1"/>
    </xf>
    <xf numFmtId="166" fontId="10" fillId="0" borderId="12" xfId="0" applyNumberFormat="1" applyFont="1" applyBorder="1" applyAlignment="1">
      <alignment vertical="center" readingOrder="1"/>
    </xf>
    <xf numFmtId="164" fontId="10" fillId="0" borderId="12" xfId="0" applyNumberFormat="1" applyFont="1" applyBorder="1" applyAlignment="1">
      <alignment vertical="center" readingOrder="1"/>
    </xf>
    <xf numFmtId="166" fontId="10" fillId="0" borderId="10" xfId="0" applyNumberFormat="1" applyFont="1" applyBorder="1" applyAlignment="1">
      <alignment vertical="center" readingOrder="1"/>
    </xf>
    <xf numFmtId="166" fontId="10" fillId="0" borderId="27" xfId="0" applyNumberFormat="1" applyFont="1" applyBorder="1" applyAlignment="1">
      <alignment vertical="center" readingOrder="1"/>
    </xf>
    <xf numFmtId="164" fontId="10" fillId="0" borderId="27" xfId="0" applyNumberFormat="1" applyFont="1" applyBorder="1" applyAlignment="1">
      <alignment vertical="center" readingOrder="1"/>
    </xf>
    <xf numFmtId="166" fontId="11" fillId="0" borderId="34" xfId="0" applyNumberFormat="1" applyFont="1" applyBorder="1" applyAlignment="1">
      <alignment vertical="center" readingOrder="1"/>
    </xf>
    <xf numFmtId="164" fontId="11" fillId="0" borderId="34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6.7109375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0" customFormat="1" ht="48.75" customHeight="1" x14ac:dyDescent="0.2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67.5" customHeight="1" x14ac:dyDescent="0.25">
      <c r="A2" s="57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8" ht="15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8" ht="15.75" thickBot="1" x14ac:dyDescent="0.3">
      <c r="A4" s="14" t="s">
        <v>32</v>
      </c>
    </row>
    <row r="5" spans="1:18" ht="18.75" thickBot="1" x14ac:dyDescent="0.3">
      <c r="A5" s="1" t="s">
        <v>15</v>
      </c>
      <c r="B5" s="69" t="s">
        <v>19</v>
      </c>
      <c r="C5" s="70"/>
      <c r="D5" s="71" t="s">
        <v>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  <c r="Q5" s="2"/>
      <c r="R5" s="2"/>
    </row>
    <row r="6" spans="1:18" ht="18.75" thickBot="1" x14ac:dyDescent="0.3">
      <c r="A6" s="68" t="s">
        <v>13</v>
      </c>
      <c r="B6" s="73" t="s">
        <v>20</v>
      </c>
      <c r="C6" s="74"/>
      <c r="D6" s="75" t="s">
        <v>24</v>
      </c>
      <c r="E6" s="75"/>
      <c r="F6" s="76"/>
      <c r="G6" s="77" t="s">
        <v>27</v>
      </c>
      <c r="H6" s="75"/>
      <c r="I6" s="76"/>
      <c r="J6" s="75" t="s">
        <v>30</v>
      </c>
      <c r="K6" s="75"/>
      <c r="L6" s="76"/>
      <c r="M6" s="77" t="s">
        <v>31</v>
      </c>
      <c r="N6" s="75"/>
      <c r="O6" s="76"/>
      <c r="P6" s="2"/>
      <c r="Q6" s="2"/>
      <c r="R6" s="2"/>
    </row>
    <row r="7" spans="1:18" ht="15.75" x14ac:dyDescent="0.25">
      <c r="A7" s="68"/>
      <c r="B7" s="58" t="s">
        <v>18</v>
      </c>
      <c r="C7" s="17" t="s">
        <v>21</v>
      </c>
      <c r="D7" s="5" t="s">
        <v>25</v>
      </c>
      <c r="E7" s="15" t="s">
        <v>19</v>
      </c>
      <c r="F7" s="60" t="s">
        <v>14</v>
      </c>
      <c r="G7" s="18" t="s">
        <v>28</v>
      </c>
      <c r="H7" s="37" t="s">
        <v>19</v>
      </c>
      <c r="I7" s="62" t="s">
        <v>14</v>
      </c>
      <c r="J7" s="9" t="s">
        <v>25</v>
      </c>
      <c r="K7" s="15" t="s">
        <v>19</v>
      </c>
      <c r="L7" s="64" t="s">
        <v>14</v>
      </c>
      <c r="M7" s="5" t="s">
        <v>25</v>
      </c>
      <c r="N7" s="16" t="s">
        <v>19</v>
      </c>
      <c r="O7" s="66" t="s">
        <v>14</v>
      </c>
      <c r="P7" s="2"/>
      <c r="Q7" s="2"/>
      <c r="R7" s="2"/>
    </row>
    <row r="8" spans="1:18" ht="16.5" thickBot="1" x14ac:dyDescent="0.3">
      <c r="A8" s="6" t="s">
        <v>16</v>
      </c>
      <c r="B8" s="59"/>
      <c r="C8" s="3" t="s">
        <v>22</v>
      </c>
      <c r="D8" s="13" t="s">
        <v>29</v>
      </c>
      <c r="E8" s="7" t="s">
        <v>26</v>
      </c>
      <c r="F8" s="61"/>
      <c r="G8" s="13" t="s">
        <v>29</v>
      </c>
      <c r="H8" s="7" t="s">
        <v>26</v>
      </c>
      <c r="I8" s="63"/>
      <c r="J8" s="13" t="s">
        <v>29</v>
      </c>
      <c r="K8" s="7" t="s">
        <v>26</v>
      </c>
      <c r="L8" s="65"/>
      <c r="M8" s="13" t="s">
        <v>29</v>
      </c>
      <c r="N8" s="8" t="s">
        <v>26</v>
      </c>
      <c r="O8" s="67"/>
      <c r="P8" s="2"/>
      <c r="Q8" s="2"/>
      <c r="R8" s="2"/>
    </row>
    <row r="9" spans="1:18" ht="15.75" x14ac:dyDescent="0.25">
      <c r="A9" s="38" t="s">
        <v>17</v>
      </c>
      <c r="B9" s="19">
        <v>857</v>
      </c>
      <c r="C9" s="20">
        <v>599</v>
      </c>
      <c r="D9" s="21">
        <v>518</v>
      </c>
      <c r="E9" s="22">
        <v>2378</v>
      </c>
      <c r="F9" s="48">
        <f>E9/E$23*100</f>
        <v>35.529657851486633</v>
      </c>
      <c r="G9" s="19">
        <v>64</v>
      </c>
      <c r="H9" s="22">
        <v>2537</v>
      </c>
      <c r="I9" s="48">
        <f>H9/H$23*100</f>
        <v>17.638879232427172</v>
      </c>
      <c r="J9" s="21">
        <v>155</v>
      </c>
      <c r="K9" s="22">
        <v>5671</v>
      </c>
      <c r="L9" s="49">
        <f>K9/K$23*100</f>
        <v>17.612895210882666</v>
      </c>
      <c r="M9" s="23">
        <v>3</v>
      </c>
      <c r="N9" s="24">
        <v>1700</v>
      </c>
      <c r="O9" s="49">
        <f>N9/N$23*100</f>
        <v>84.241823587710613</v>
      </c>
      <c r="P9" s="2"/>
      <c r="Q9" s="2"/>
      <c r="R9" s="2"/>
    </row>
    <row r="10" spans="1:18" ht="15.75" x14ac:dyDescent="0.25">
      <c r="A10" s="38" t="s">
        <v>0</v>
      </c>
      <c r="B10" s="25">
        <v>110</v>
      </c>
      <c r="C10" s="26">
        <v>16</v>
      </c>
      <c r="D10" s="27">
        <v>10</v>
      </c>
      <c r="E10" s="28">
        <v>38</v>
      </c>
      <c r="F10" s="48">
        <f t="shared" ref="F10:F23" si="0">E10/E$23*100</f>
        <v>0.56775735843418496</v>
      </c>
      <c r="G10" s="25">
        <v>2</v>
      </c>
      <c r="H10" s="28">
        <v>25</v>
      </c>
      <c r="I10" s="50">
        <f t="shared" ref="I10:I23" si="1">H10/H$23*100</f>
        <v>0.17381631092261698</v>
      </c>
      <c r="J10" s="27">
        <v>8</v>
      </c>
      <c r="K10" s="28">
        <v>65</v>
      </c>
      <c r="L10" s="49">
        <f t="shared" ref="L10:L22" si="2">K10/K$23*100</f>
        <v>0.20187589291260324</v>
      </c>
      <c r="M10" s="29">
        <v>0</v>
      </c>
      <c r="N10" s="30">
        <v>0</v>
      </c>
      <c r="O10" s="49">
        <f t="shared" ref="O10:O23" si="3">N10/N$23*100</f>
        <v>0</v>
      </c>
      <c r="P10" s="2"/>
      <c r="Q10" s="2"/>
      <c r="R10" s="2"/>
    </row>
    <row r="11" spans="1:18" ht="15.75" x14ac:dyDescent="0.25">
      <c r="A11" s="38" t="s">
        <v>1</v>
      </c>
      <c r="B11" s="25">
        <v>4010</v>
      </c>
      <c r="C11" s="26">
        <v>138</v>
      </c>
      <c r="D11" s="27">
        <v>87</v>
      </c>
      <c r="E11" s="28">
        <v>388</v>
      </c>
      <c r="F11" s="48">
        <f t="shared" si="0"/>
        <v>5.7971014492753623</v>
      </c>
      <c r="G11" s="25">
        <v>22</v>
      </c>
      <c r="H11" s="28">
        <v>244</v>
      </c>
      <c r="I11" s="50">
        <f t="shared" si="1"/>
        <v>1.6964471946047417</v>
      </c>
      <c r="J11" s="27">
        <v>57</v>
      </c>
      <c r="K11" s="28">
        <v>1681</v>
      </c>
      <c r="L11" s="49">
        <f t="shared" si="2"/>
        <v>5.220821169016709</v>
      </c>
      <c r="M11" s="29">
        <v>0</v>
      </c>
      <c r="N11" s="30">
        <v>0</v>
      </c>
      <c r="O11" s="49">
        <f t="shared" si="3"/>
        <v>0</v>
      </c>
      <c r="P11" s="2"/>
      <c r="Q11" s="2"/>
      <c r="R11" s="2"/>
    </row>
    <row r="12" spans="1:18" ht="15.75" x14ac:dyDescent="0.25">
      <c r="A12" s="38" t="s">
        <v>2</v>
      </c>
      <c r="B12" s="25">
        <v>9684</v>
      </c>
      <c r="C12" s="26">
        <v>460</v>
      </c>
      <c r="D12" s="27">
        <v>242</v>
      </c>
      <c r="E12" s="28">
        <v>751</v>
      </c>
      <c r="F12" s="48">
        <f t="shared" si="0"/>
        <v>11.220678320633498</v>
      </c>
      <c r="G12" s="25">
        <v>76</v>
      </c>
      <c r="H12" s="28">
        <v>2193</v>
      </c>
      <c r="I12" s="50">
        <f t="shared" si="1"/>
        <v>15.24716679413196</v>
      </c>
      <c r="J12" s="27">
        <v>261</v>
      </c>
      <c r="K12" s="28">
        <v>7170</v>
      </c>
      <c r="L12" s="49">
        <f t="shared" si="2"/>
        <v>22.268463879744083</v>
      </c>
      <c r="M12" s="29">
        <v>2</v>
      </c>
      <c r="N12" s="30">
        <v>11</v>
      </c>
      <c r="O12" s="49">
        <f t="shared" si="3"/>
        <v>0.54509415262636274</v>
      </c>
      <c r="P12" s="2"/>
      <c r="Q12" s="2"/>
      <c r="R12" s="2"/>
    </row>
    <row r="13" spans="1:18" ht="15.75" x14ac:dyDescent="0.25">
      <c r="A13" s="38" t="s">
        <v>3</v>
      </c>
      <c r="B13" s="25">
        <v>6496</v>
      </c>
      <c r="C13" s="26">
        <v>471</v>
      </c>
      <c r="D13" s="27">
        <v>246</v>
      </c>
      <c r="E13" s="28">
        <v>1051</v>
      </c>
      <c r="F13" s="48">
        <f t="shared" si="0"/>
        <v>15.70297325564022</v>
      </c>
      <c r="G13" s="25">
        <v>97</v>
      </c>
      <c r="H13" s="28">
        <v>4465</v>
      </c>
      <c r="I13" s="50">
        <f t="shared" si="1"/>
        <v>31.043593130779389</v>
      </c>
      <c r="J13" s="27">
        <v>293</v>
      </c>
      <c r="K13" s="28">
        <v>7768</v>
      </c>
      <c r="L13" s="49">
        <f t="shared" si="2"/>
        <v>24.125722094540034</v>
      </c>
      <c r="M13" s="29">
        <v>1</v>
      </c>
      <c r="N13" s="30">
        <v>5</v>
      </c>
      <c r="O13" s="49">
        <f t="shared" si="3"/>
        <v>0.24777006937561941</v>
      </c>
      <c r="P13" s="2"/>
      <c r="Q13" s="2"/>
      <c r="R13" s="2"/>
    </row>
    <row r="14" spans="1:18" ht="15.75" x14ac:dyDescent="0.25">
      <c r="A14" s="38" t="s">
        <v>4</v>
      </c>
      <c r="B14" s="25">
        <v>4050</v>
      </c>
      <c r="C14" s="26">
        <v>342</v>
      </c>
      <c r="D14" s="27">
        <v>231</v>
      </c>
      <c r="E14" s="28">
        <v>949</v>
      </c>
      <c r="F14" s="48">
        <f t="shared" si="0"/>
        <v>14.178992977737936</v>
      </c>
      <c r="G14" s="25">
        <v>47</v>
      </c>
      <c r="H14" s="28">
        <v>2701</v>
      </c>
      <c r="I14" s="50">
        <f t="shared" si="1"/>
        <v>18.779114232079539</v>
      </c>
      <c r="J14" s="27">
        <v>194</v>
      </c>
      <c r="K14" s="28">
        <v>6458</v>
      </c>
      <c r="L14" s="49">
        <f t="shared" si="2"/>
        <v>20.057146406609107</v>
      </c>
      <c r="M14" s="29">
        <v>1</v>
      </c>
      <c r="N14" s="30">
        <v>300</v>
      </c>
      <c r="O14" s="49">
        <f t="shared" si="3"/>
        <v>14.866204162537166</v>
      </c>
      <c r="P14" s="2"/>
      <c r="Q14" s="2"/>
      <c r="R14" s="2"/>
    </row>
    <row r="15" spans="1:18" ht="15.75" x14ac:dyDescent="0.25">
      <c r="A15" s="38" t="s">
        <v>5</v>
      </c>
      <c r="B15" s="25">
        <v>1685</v>
      </c>
      <c r="C15" s="26">
        <v>174</v>
      </c>
      <c r="D15" s="27">
        <v>130</v>
      </c>
      <c r="E15" s="28">
        <v>611</v>
      </c>
      <c r="F15" s="48">
        <f t="shared" si="0"/>
        <v>9.1289406842970262</v>
      </c>
      <c r="G15" s="25">
        <v>36</v>
      </c>
      <c r="H15" s="28">
        <v>1290</v>
      </c>
      <c r="I15" s="50">
        <f t="shared" si="1"/>
        <v>8.968921643607036</v>
      </c>
      <c r="J15" s="27">
        <v>76</v>
      </c>
      <c r="K15" s="28">
        <v>2053</v>
      </c>
      <c r="L15" s="49">
        <f t="shared" si="2"/>
        <v>6.3761724330703773</v>
      </c>
      <c r="M15" s="29">
        <v>1</v>
      </c>
      <c r="N15" s="30">
        <v>2</v>
      </c>
      <c r="O15" s="49">
        <f t="shared" si="3"/>
        <v>9.9108027750247768E-2</v>
      </c>
      <c r="P15" s="2"/>
      <c r="Q15" s="2"/>
      <c r="R15" s="2"/>
    </row>
    <row r="16" spans="1:18" ht="15.75" x14ac:dyDescent="0.25">
      <c r="A16" s="38" t="s">
        <v>6</v>
      </c>
      <c r="B16" s="25">
        <v>370</v>
      </c>
      <c r="C16" s="26">
        <v>39</v>
      </c>
      <c r="D16" s="27">
        <v>30</v>
      </c>
      <c r="E16" s="28">
        <v>190</v>
      </c>
      <c r="F16" s="48">
        <f t="shared" si="0"/>
        <v>2.8387867921709247</v>
      </c>
      <c r="G16" s="25">
        <v>11</v>
      </c>
      <c r="H16" s="28">
        <v>207</v>
      </c>
      <c r="I16" s="50">
        <f t="shared" si="1"/>
        <v>1.4391990544392685</v>
      </c>
      <c r="J16" s="27">
        <v>15</v>
      </c>
      <c r="K16" s="28">
        <v>1098</v>
      </c>
      <c r="L16" s="49">
        <f t="shared" si="2"/>
        <v>3.410149698739052</v>
      </c>
      <c r="M16" s="29">
        <v>0</v>
      </c>
      <c r="N16" s="30">
        <v>0</v>
      </c>
      <c r="O16" s="49">
        <f t="shared" si="3"/>
        <v>0</v>
      </c>
      <c r="P16" s="2"/>
      <c r="Q16" s="2"/>
      <c r="R16" s="2"/>
    </row>
    <row r="17" spans="1:18" ht="15.75" x14ac:dyDescent="0.25">
      <c r="A17" s="38" t="s">
        <v>7</v>
      </c>
      <c r="B17" s="25">
        <v>166</v>
      </c>
      <c r="C17" s="26">
        <v>20</v>
      </c>
      <c r="D17" s="27">
        <v>15</v>
      </c>
      <c r="E17" s="28">
        <v>140</v>
      </c>
      <c r="F17" s="48">
        <f t="shared" si="0"/>
        <v>2.0917376363364708</v>
      </c>
      <c r="G17" s="25">
        <v>7</v>
      </c>
      <c r="H17" s="28">
        <v>101</v>
      </c>
      <c r="I17" s="50">
        <f t="shared" si="1"/>
        <v>0.70221789612737262</v>
      </c>
      <c r="J17" s="27">
        <v>8</v>
      </c>
      <c r="K17" s="28">
        <v>76</v>
      </c>
      <c r="L17" s="49">
        <f t="shared" si="2"/>
        <v>0.23603950555935149</v>
      </c>
      <c r="M17" s="29">
        <v>0</v>
      </c>
      <c r="N17" s="30">
        <v>0</v>
      </c>
      <c r="O17" s="49">
        <f t="shared" si="3"/>
        <v>0</v>
      </c>
      <c r="P17" s="2"/>
      <c r="Q17" s="2"/>
      <c r="R17" s="2"/>
    </row>
    <row r="18" spans="1:18" ht="15.75" x14ac:dyDescent="0.25">
      <c r="A18" s="38" t="s">
        <v>8</v>
      </c>
      <c r="B18" s="25">
        <v>50</v>
      </c>
      <c r="C18" s="26">
        <v>5</v>
      </c>
      <c r="D18" s="27">
        <v>4</v>
      </c>
      <c r="E18" s="28">
        <v>40</v>
      </c>
      <c r="F18" s="48">
        <f t="shared" si="0"/>
        <v>0.59763932466756309</v>
      </c>
      <c r="G18" s="25">
        <v>0</v>
      </c>
      <c r="H18" s="28">
        <v>0</v>
      </c>
      <c r="I18" s="50">
        <f t="shared" si="1"/>
        <v>0</v>
      </c>
      <c r="J18" s="27">
        <v>2</v>
      </c>
      <c r="K18" s="28">
        <v>103</v>
      </c>
      <c r="L18" s="49">
        <f t="shared" si="2"/>
        <v>0.31989564569227902</v>
      </c>
      <c r="M18" s="29">
        <v>0</v>
      </c>
      <c r="N18" s="30">
        <v>0</v>
      </c>
      <c r="O18" s="49">
        <f t="shared" si="3"/>
        <v>0</v>
      </c>
      <c r="P18" s="2"/>
      <c r="Q18" s="2"/>
      <c r="R18" s="2"/>
    </row>
    <row r="19" spans="1:18" ht="15.75" x14ac:dyDescent="0.25">
      <c r="A19" s="38" t="s">
        <v>9</v>
      </c>
      <c r="B19" s="25">
        <v>78</v>
      </c>
      <c r="C19" s="26">
        <v>3</v>
      </c>
      <c r="D19" s="27">
        <v>3</v>
      </c>
      <c r="E19" s="28">
        <v>17</v>
      </c>
      <c r="F19" s="48">
        <f t="shared" si="0"/>
        <v>0.25399671298371435</v>
      </c>
      <c r="G19" s="25">
        <v>1</v>
      </c>
      <c r="H19" s="28">
        <v>2</v>
      </c>
      <c r="I19" s="50">
        <f t="shared" si="1"/>
        <v>1.3905304873809357E-2</v>
      </c>
      <c r="J19" s="27">
        <v>1</v>
      </c>
      <c r="K19" s="28">
        <v>1</v>
      </c>
      <c r="L19" s="49">
        <f t="shared" si="2"/>
        <v>3.105782967886204E-3</v>
      </c>
      <c r="M19" s="29">
        <v>0</v>
      </c>
      <c r="N19" s="30">
        <v>0</v>
      </c>
      <c r="O19" s="49">
        <f t="shared" si="3"/>
        <v>0</v>
      </c>
      <c r="P19" s="2"/>
      <c r="Q19" s="2"/>
      <c r="R19" s="2"/>
    </row>
    <row r="20" spans="1:18" ht="15.75" x14ac:dyDescent="0.25">
      <c r="A20" s="38" t="s">
        <v>10</v>
      </c>
      <c r="B20" s="25">
        <v>31</v>
      </c>
      <c r="C20" s="26">
        <v>3</v>
      </c>
      <c r="D20" s="27">
        <v>3</v>
      </c>
      <c r="E20" s="28">
        <v>20</v>
      </c>
      <c r="F20" s="48">
        <f t="shared" si="0"/>
        <v>0.29881966233378154</v>
      </c>
      <c r="G20" s="25">
        <v>2</v>
      </c>
      <c r="H20" s="28">
        <v>18</v>
      </c>
      <c r="I20" s="50">
        <f t="shared" si="1"/>
        <v>0.12514774386428423</v>
      </c>
      <c r="J20" s="27">
        <v>0</v>
      </c>
      <c r="K20" s="28">
        <v>0</v>
      </c>
      <c r="L20" s="49">
        <f t="shared" si="2"/>
        <v>0</v>
      </c>
      <c r="M20" s="29">
        <v>0</v>
      </c>
      <c r="N20" s="30">
        <v>0</v>
      </c>
      <c r="O20" s="49">
        <f t="shared" si="3"/>
        <v>0</v>
      </c>
      <c r="P20" s="2"/>
      <c r="Q20" s="2"/>
      <c r="R20" s="2"/>
    </row>
    <row r="21" spans="1:18" ht="15.75" x14ac:dyDescent="0.25">
      <c r="A21" s="38" t="s">
        <v>11</v>
      </c>
      <c r="B21" s="25">
        <v>33</v>
      </c>
      <c r="C21" s="26">
        <v>6</v>
      </c>
      <c r="D21" s="27">
        <v>4</v>
      </c>
      <c r="E21" s="28">
        <v>90</v>
      </c>
      <c r="F21" s="48">
        <f t="shared" si="0"/>
        <v>1.3446884805020169</v>
      </c>
      <c r="G21" s="25">
        <v>3</v>
      </c>
      <c r="H21" s="28">
        <v>600</v>
      </c>
      <c r="I21" s="50">
        <f t="shared" si="1"/>
        <v>4.1715914621428078</v>
      </c>
      <c r="J21" s="27">
        <v>3</v>
      </c>
      <c r="K21" s="28">
        <v>54</v>
      </c>
      <c r="L21" s="49">
        <f t="shared" si="2"/>
        <v>0.16771228026585502</v>
      </c>
      <c r="M21" s="29">
        <v>0</v>
      </c>
      <c r="N21" s="30">
        <v>0</v>
      </c>
      <c r="O21" s="49">
        <f t="shared" si="3"/>
        <v>0</v>
      </c>
      <c r="P21" s="2"/>
      <c r="Q21" s="2"/>
      <c r="R21" s="2"/>
    </row>
    <row r="22" spans="1:18" ht="16.5" thickBot="1" x14ac:dyDescent="0.3">
      <c r="A22" s="39" t="s">
        <v>12</v>
      </c>
      <c r="B22" s="31">
        <v>16</v>
      </c>
      <c r="C22" s="32">
        <v>1</v>
      </c>
      <c r="D22" s="33">
        <v>1</v>
      </c>
      <c r="E22" s="34">
        <v>30</v>
      </c>
      <c r="F22" s="51">
        <f t="shared" si="0"/>
        <v>0.44822949350067237</v>
      </c>
      <c r="G22" s="31">
        <v>0</v>
      </c>
      <c r="H22" s="34">
        <v>0</v>
      </c>
      <c r="I22" s="51">
        <f t="shared" si="1"/>
        <v>0</v>
      </c>
      <c r="J22" s="33">
        <v>0</v>
      </c>
      <c r="K22" s="34">
        <v>0</v>
      </c>
      <c r="L22" s="52">
        <f t="shared" si="2"/>
        <v>0</v>
      </c>
      <c r="M22" s="35">
        <v>0</v>
      </c>
      <c r="N22" s="36">
        <v>0</v>
      </c>
      <c r="O22" s="52">
        <f t="shared" si="3"/>
        <v>0</v>
      </c>
      <c r="P22" s="2"/>
      <c r="Q22" s="2"/>
      <c r="R22" s="2"/>
    </row>
    <row r="23" spans="1:18" ht="15.75" thickBot="1" x14ac:dyDescent="0.3">
      <c r="A23" s="47" t="s">
        <v>18</v>
      </c>
      <c r="B23" s="40">
        <f>SUM(B9:B22)</f>
        <v>27636</v>
      </c>
      <c r="C23" s="41">
        <f>SUM(C9:C22)</f>
        <v>2277</v>
      </c>
      <c r="D23" s="42">
        <f>SUM(D9:D22)</f>
        <v>1524</v>
      </c>
      <c r="E23" s="43">
        <f>SUM(E9:E22)</f>
        <v>6693</v>
      </c>
      <c r="F23" s="53">
        <f t="shared" si="0"/>
        <v>100</v>
      </c>
      <c r="G23" s="40">
        <f t="shared" ref="G23:N23" si="4">SUM(G9:G22)</f>
        <v>368</v>
      </c>
      <c r="H23" s="43">
        <f t="shared" si="4"/>
        <v>14383</v>
      </c>
      <c r="I23" s="53">
        <f t="shared" si="1"/>
        <v>100</v>
      </c>
      <c r="J23" s="42">
        <f t="shared" si="4"/>
        <v>1073</v>
      </c>
      <c r="K23" s="43">
        <f t="shared" si="4"/>
        <v>32198</v>
      </c>
      <c r="L23" s="54">
        <f t="shared" si="4"/>
        <v>100.00000000000001</v>
      </c>
      <c r="M23" s="44">
        <f t="shared" si="4"/>
        <v>8</v>
      </c>
      <c r="N23" s="45">
        <f t="shared" si="4"/>
        <v>2018</v>
      </c>
      <c r="O23" s="54">
        <f t="shared" si="3"/>
        <v>100</v>
      </c>
      <c r="P23" s="4"/>
      <c r="Q23" s="4"/>
      <c r="R23" s="4"/>
    </row>
    <row r="24" spans="1:18" x14ac:dyDescent="0.25">
      <c r="B24" s="11"/>
      <c r="C24" s="11"/>
      <c r="D24" s="11"/>
      <c r="E24" s="11"/>
      <c r="G24" s="11"/>
      <c r="H24" s="11"/>
      <c r="J24" s="11"/>
      <c r="K24" s="11"/>
      <c r="M24" s="12"/>
      <c r="N24" s="12"/>
    </row>
    <row r="25" spans="1:18" x14ac:dyDescent="0.25">
      <c r="A25" s="55" t="s">
        <v>35</v>
      </c>
      <c r="B25" s="55"/>
      <c r="C25" s="55"/>
      <c r="D25" s="55"/>
      <c r="E25" s="55"/>
      <c r="M25" s="12"/>
      <c r="N25" s="12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